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9180" tabRatio="500"/>
  </bookViews>
  <sheets>
    <sheet name="BẢNG BÁO GIÁ" sheetId="1" r:id="rId1"/>
  </sheets>
  <definedNames>
    <definedName name="_xlnm.Print_Area" localSheetId="0">'BẢNG BÁO GIÁ'!$A$1:$O$41</definedName>
    <definedName name="_xlnm.Print_Titles" localSheetId="0">'BẢNG BÁO GIÁ'!$11:$12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<sst xmlns="http://schemas.openxmlformats.org/spreadsheetml/2006/main" count="89" uniqueCount="76">
  <si>
    <t>HAMILTON AIR</t>
  </si>
  <si>
    <t>BẢNG BÁO GIÁ SẢN PHẨM QUẠT HVLS – DÀNH CHO NHÀ THẦU</t>
  </si>
  <si>
    <t>Đơn vị cung cấp:</t>
  </si>
  <si>
    <t>Hamilton Air Vietnam – Phân phối quạt HVLS tại Việt Nam</t>
  </si>
  <si>
    <t>Hiệu lực báo giá:</t>
  </si>
  <si>
    <t>30 ngày kể từ ngày phát hành</t>
  </si>
  <si>
    <t>Người liên hệ:</t>
  </si>
  <si>
    <t>Sales Team Hamilton Air  |  sales@hamiltonair.vn</t>
  </si>
  <si>
    <t>Ngày phát hành:</t>
  </si>
  <si>
    <t>Website:</t>
  </si>
  <si>
    <t>www.hamiltonair.vn  |  www.bigfans.vn  |  www.quatcaocap.com</t>
  </si>
  <si>
    <t>Ghi chú:</t>
  </si>
  <si>
    <t>Giá chưa bao gồm VAT 8%, vận chuyển &amp; lắp đặt</t>
  </si>
  <si>
    <t>◆  QUẠT HVLS CÔNG NGHIỆP – HERO-6 ADF SERIES  |  Hamilton Air Vietnam</t>
  </si>
  <si>
    <t>HERO-6 ADF Series  –  IP55 Protection Grade
✦  6 Cánh Nhôm Hợp Kim  ✦  Động Cơ PMSM Gearless  ✦  Tiết Kiệm Điện Tối Đa
✦  Đường kính: 1.8m → 8.0m  ✦  Lưu lượng gió: 2,500 → 16,600 m³/min
✦  Tốc độ: 52 – 130 rpm  ✦  Công suất: 0.3 – 1.8 kW
✦  Phù hợp: Nhà xưởng · Kho vận · TTTM · Nhà thi đấu · Trường học</t>
  </si>
  <si>
    <t>STT</t>
  </si>
  <si>
    <t>Product Name</t>
  </si>
  <si>
    <t>Model No.</t>
  </si>
  <si>
    <t>Đường kính</t>
  </si>
  <si>
    <t>Số cánh
(pcs)</t>
  </si>
  <si>
    <t>Blade
Size</t>
  </si>
  <si>
    <t>Blade Width
(mm)</t>
  </si>
  <si>
    <t>Lưu lượng gió
(m³/min)</t>
  </si>
  <si>
    <t>Trọng lượng
(kg)</t>
  </si>
  <si>
    <t>Công suất
(kW)</t>
  </si>
  <si>
    <t>Tốc độ
(rpm)</t>
  </si>
  <si>
    <t>Đơn giá (VNĐ)
*chưa VAT, VC, LĐ</t>
  </si>
  <si>
    <t>SL</t>
  </si>
  <si>
    <t>Thành tiền (VNĐ)</t>
  </si>
  <si>
    <t>Ghi chú</t>
  </si>
  <si>
    <t>ADF18D6GC</t>
  </si>
  <si>
    <t>6ft / 1.8m</t>
  </si>
  <si>
    <t>S4</t>
  </si>
  <si>
    <t>ADF21D6GC</t>
  </si>
  <si>
    <t>7ft / 2.1m</t>
  </si>
  <si>
    <t>ADF24D6GC</t>
  </si>
  <si>
    <t>8ft / 2.4m</t>
  </si>
  <si>
    <t>ADF28D6GC</t>
  </si>
  <si>
    <t>9ft / 2.8m</t>
  </si>
  <si>
    <t>ADF30D6GC</t>
  </si>
  <si>
    <t>10ft / 3.0m</t>
  </si>
  <si>
    <t>ADF33D6CC</t>
  </si>
  <si>
    <t>11ft / 3.3m</t>
  </si>
  <si>
    <t>ADF36D6CC</t>
  </si>
  <si>
    <t>12ft / 3.6m</t>
  </si>
  <si>
    <t>ADF38D6CC</t>
  </si>
  <si>
    <t>13ft / 3.8m</t>
  </si>
  <si>
    <t>S44</t>
  </si>
  <si>
    <t>ADF42D6CC</t>
  </si>
  <si>
    <t>14ft / 4.2m</t>
  </si>
  <si>
    <t>ADF45D6CC</t>
  </si>
  <si>
    <t>15ft / 4.5m</t>
  </si>
  <si>
    <t>ADF49D6AA3C</t>
  </si>
  <si>
    <t>16ft / 4.9m</t>
  </si>
  <si>
    <t>P6</t>
  </si>
  <si>
    <t>ADF55D6AA3C</t>
  </si>
  <si>
    <t>18ft / 5.5m</t>
  </si>
  <si>
    <t>ADF61D6AA3C</t>
  </si>
  <si>
    <t>20ft / 6.1m</t>
  </si>
  <si>
    <t>Q2</t>
  </si>
  <si>
    <t>ADF73D6AA2C</t>
  </si>
  <si>
    <t>24ft / 7.3m</t>
  </si>
  <si>
    <t>PF</t>
  </si>
  <si>
    <t>ADF80D5AAC</t>
  </si>
  <si>
    <t>26ft / 8.0m</t>
  </si>
  <si>
    <t>TỔNG CỘNG (CHƯA VAT)</t>
  </si>
  <si>
    <t>VAT 10%</t>
  </si>
  <si>
    <t>TỔNG THANH TOÁN (ĐÃ VAT)</t>
  </si>
  <si>
    <t>ĐIỀU KIỆN BÁO GIÁ</t>
  </si>
  <si>
    <t>1.  Giá báo trên chưa bao gồm VAT 8%, chi phí vận chuyển và lắp đặt thực tế tại công trình.</t>
  </si>
  <si>
    <t>2.  Thời gian bảo hành: 36 tháng dành cho Động Cơ, 02 năm cho Biến Tần, 03 năm thiết bị phần cứng (cánh, móc treo...) kể từ ngày nghiệm thu bàn giao.</t>
  </si>
  <si>
    <t>3.  Thời gian giao hàng: 7-10 ngày làm việc dành cho hàng có sẳn, 25-30 ngày dành cho hàng đặt nhập khẩu, sau khi ký hợp đồng và nhận đặt cọc.</t>
  </si>
  <si>
    <t>4.  Điều kiện thanh toán: 50% đặt hàng – 50% trước khi giao hàng.</t>
  </si>
  <si>
    <t>5.  Báo giá có hiệu lực trong 30 ngày kể từ ngày phát hành.</t>
  </si>
  <si>
    <t>6.  Hamilton Air cung cấp đầy đủ CO, CQ, catalogue kỹ thuật và hỗ trợ tư vấn thiết kế miễn phí.</t>
  </si>
  <si>
    <t>Hamilton Air Vietnam  |  hamiltonair.vn  |  bigfans.vn  |  quatcaocap.com  |  sales@hamiltonair.vn  |  © 2026 Hamilton Air – Premium Industrial Ventilation Solutions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</si>
</sst>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(* #,##0_);_(* \(#,##0\);_(* &quot;-&quot;_);_(@_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dd/mm/yyyy"/>
  </numFmts>
  <fonts count="34">
    <font>
      <sz val="11"/>
      <color theme="1"/>
      <name val="Calibri"/>
      <charset val="1"/>
    </font>
    <font>
      <b/>
      <sz val="22"/>
      <color rgb="FFE8A020"/>
      <name val="Arial"/>
      <charset val="134"/>
    </font>
    <font>
      <sz val="10"/>
      <color rgb="FFFFFFFF"/>
      <name val="Arial"/>
      <charset val="134"/>
    </font>
    <font>
      <b/>
      <sz val="14"/>
      <color rgb="FF0D1B2E"/>
      <name val="Arial"/>
      <charset val="134"/>
    </font>
    <font>
      <b/>
      <sz val="9"/>
      <color rgb="FF0D1B2E"/>
      <name val="Arial"/>
      <charset val="134"/>
    </font>
    <font>
      <sz val="9"/>
      <color rgb="FF1A1A2E"/>
      <name val="Arial"/>
      <charset val="134"/>
    </font>
    <font>
      <b/>
      <sz val="11"/>
      <color rgb="FFFFFFFF"/>
      <name val="Arial"/>
      <charset val="134"/>
    </font>
    <font>
      <sz val="10"/>
      <color rgb="FFE8A020"/>
      <name val="Arial"/>
      <charset val="134"/>
    </font>
    <font>
      <b/>
      <sz val="9"/>
      <color rgb="FFFFFFFF"/>
      <name val="Arial"/>
      <charset val="134"/>
    </font>
    <font>
      <b/>
      <sz val="9"/>
      <color rgb="FF1A1A1A"/>
      <name val="Arial"/>
      <charset val="134"/>
    </font>
    <font>
      <b/>
      <sz val="9"/>
      <color rgb="FF1B5E20"/>
      <name val="Arial"/>
      <charset val="134"/>
    </font>
    <font>
      <b/>
      <sz val="10"/>
      <color rgb="FFFFFFFF"/>
      <name val="Arial"/>
      <charset val="134"/>
    </font>
    <font>
      <b/>
      <sz val="11"/>
      <color rgb="FF0D1B2E"/>
      <name val="Arial"/>
      <charset val="134"/>
    </font>
    <font>
      <i/>
      <sz val="8"/>
      <color rgb="FFE8A02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0D1B2E"/>
        <bgColor rgb="FF1A1A2E"/>
      </patternFill>
    </fill>
    <fill>
      <patternFill patternType="solid">
        <fgColor rgb="FFE8A020"/>
        <bgColor rgb="FFFFCC00"/>
      </patternFill>
    </fill>
    <fill>
      <patternFill patternType="solid">
        <fgColor rgb="FFFFFFFF"/>
        <bgColor rgb="FFF5F5F5"/>
      </patternFill>
    </fill>
    <fill>
      <patternFill patternType="solid">
        <fgColor rgb="FFF5F5F5"/>
        <bgColor rgb="FFFFFFFF"/>
      </patternFill>
    </fill>
    <fill>
      <patternFill patternType="solid">
        <fgColor rgb="FFFFF3D6"/>
        <bgColor rgb="FFF5F5F5"/>
      </patternFill>
    </fill>
    <fill>
      <patternFill patternType="solid">
        <fgColor rgb="FF0A2540"/>
        <bgColor rgb="FF0D1B2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0D1B2E"/>
      </left>
      <right style="medium">
        <color rgb="FF0D1B2E"/>
      </right>
      <top style="medium">
        <color rgb="FF0D1B2E"/>
      </top>
      <bottom/>
      <diagonal/>
    </border>
    <border>
      <left style="thin">
        <color rgb="FFBBBBBB"/>
      </left>
      <right style="thin">
        <color rgb="FFBBBBBB"/>
      </right>
      <top style="hair">
        <color rgb="FFDDDDDD"/>
      </top>
      <bottom style="hair">
        <color rgb="FFDDDDDD"/>
      </bottom>
      <diagonal/>
    </border>
    <border>
      <left style="medium">
        <color rgb="FF0D1B2E"/>
      </left>
      <right style="medium">
        <color rgb="FF0D1B2E"/>
      </right>
      <top style="medium">
        <color rgb="FF0D1B2E"/>
      </top>
      <bottom style="medium">
        <color rgb="FF0D1B2E"/>
      </bottom>
      <diagonal/>
    </border>
    <border>
      <left style="thin">
        <color rgb="FFE8A020"/>
      </left>
      <right style="thin">
        <color rgb="FFE8A020"/>
      </right>
      <top style="thin">
        <color rgb="FFE8A020"/>
      </top>
      <bottom style="thin">
        <color rgb="FFE8A020"/>
      </bottom>
      <diagonal/>
    </border>
    <border>
      <left style="medium">
        <color rgb="FFE8A020"/>
      </left>
      <right style="medium">
        <color rgb="FFE8A020"/>
      </right>
      <top style="medium">
        <color rgb="FFE8A020"/>
      </top>
      <bottom style="medium">
        <color rgb="FFE8A020"/>
      </bottom>
      <diagonal/>
    </border>
    <border>
      <left style="thin">
        <color rgb="FF0D1B2E"/>
      </left>
      <right/>
      <top style="thin">
        <color rgb="FF0D1B2E"/>
      </top>
      <bottom style="thin">
        <color rgb="FF0D1B2E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/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9" borderId="11" applyNumberFormat="0" applyAlignment="0" applyProtection="0">
      <alignment vertical="center"/>
    </xf>
    <xf numFmtId="0" fontId="24" fillId="10" borderId="12" applyNumberFormat="0" applyAlignment="0" applyProtection="0">
      <alignment vertical="center"/>
    </xf>
    <xf numFmtId="0" fontId="25" fillId="10" borderId="11" applyNumberFormat="0" applyAlignment="0" applyProtection="0">
      <alignment vertical="center"/>
    </xf>
    <xf numFmtId="0" fontId="26" fillId="11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left" vertical="center" indent="1"/>
    </xf>
    <xf numFmtId="0" fontId="5" fillId="5" borderId="0" xfId="0" applyFont="1" applyFill="1" applyAlignment="1">
      <alignment horizontal="left" vertical="center"/>
    </xf>
    <xf numFmtId="0" fontId="4" fillId="6" borderId="0" xfId="0" applyFont="1" applyFill="1" applyAlignment="1">
      <alignment horizontal="left" vertical="center" indent="1"/>
    </xf>
    <xf numFmtId="0" fontId="5" fillId="6" borderId="0" xfId="0" applyFont="1" applyFill="1" applyAlignment="1">
      <alignment horizontal="left" vertical="center"/>
    </xf>
    <xf numFmtId="177" fontId="5" fillId="5" borderId="0" xfId="0" applyNumberFormat="1" applyFont="1" applyFill="1" applyAlignment="1">
      <alignment horizontal="left" vertical="center"/>
    </xf>
    <xf numFmtId="177" fontId="5" fillId="6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indent="1"/>
    </xf>
    <xf numFmtId="41" fontId="5" fillId="4" borderId="2" xfId="4" applyFont="1" applyFill="1" applyBorder="1" applyAlignment="1">
      <alignment horizontal="center" vertical="center"/>
    </xf>
    <xf numFmtId="3" fontId="5" fillId="4" borderId="2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3" fontId="10" fillId="4" borderId="2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 indent="1"/>
    </xf>
    <xf numFmtId="41" fontId="5" fillId="5" borderId="2" xfId="4" applyFont="1" applyFill="1" applyBorder="1" applyAlignment="1">
      <alignment horizontal="center" vertical="center"/>
    </xf>
    <xf numFmtId="3" fontId="5" fillId="5" borderId="2" xfId="0" applyNumberFormat="1" applyFont="1" applyFill="1" applyBorder="1" applyAlignment="1">
      <alignment horizontal="center" vertical="center"/>
    </xf>
    <xf numFmtId="3" fontId="10" fillId="5" borderId="2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right" vertical="center" indent="1"/>
    </xf>
    <xf numFmtId="3" fontId="11" fillId="2" borderId="3" xfId="0" applyNumberFormat="1" applyFont="1" applyFill="1" applyBorder="1" applyAlignment="1">
      <alignment horizontal="center" vertical="center"/>
    </xf>
    <xf numFmtId="0" fontId="0" fillId="2" borderId="0" xfId="0" applyFill="1"/>
    <xf numFmtId="0" fontId="4" fillId="6" borderId="0" xfId="0" applyFont="1" applyFill="1" applyAlignment="1">
      <alignment horizontal="right" vertical="center" indent="1"/>
    </xf>
    <xf numFmtId="3" fontId="4" fillId="6" borderId="4" xfId="0" applyNumberFormat="1" applyFont="1" applyFill="1" applyBorder="1" applyAlignment="1">
      <alignment horizontal="center" vertical="center"/>
    </xf>
    <xf numFmtId="0" fontId="0" fillId="6" borderId="0" xfId="0" applyFill="1"/>
    <xf numFmtId="0" fontId="12" fillId="3" borderId="0" xfId="0" applyFont="1" applyFill="1" applyAlignment="1">
      <alignment horizontal="right" vertical="center" indent="1"/>
    </xf>
    <xf numFmtId="3" fontId="12" fillId="3" borderId="5" xfId="0" applyNumberFormat="1" applyFont="1" applyFill="1" applyBorder="1" applyAlignment="1">
      <alignment horizontal="center" vertical="center"/>
    </xf>
    <xf numFmtId="0" fontId="0" fillId="3" borderId="0" xfId="0" applyFill="1"/>
    <xf numFmtId="0" fontId="4" fillId="4" borderId="6" xfId="0" applyFont="1" applyFill="1" applyBorder="1" applyAlignment="1">
      <alignment horizontal="left" vertical="center" indent="2"/>
    </xf>
    <xf numFmtId="0" fontId="5" fillId="5" borderId="7" xfId="0" applyFont="1" applyFill="1" applyBorder="1" applyAlignment="1">
      <alignment horizontal="left" vertical="center" indent="2"/>
    </xf>
    <xf numFmtId="0" fontId="5" fillId="4" borderId="7" xfId="0" applyFont="1" applyFill="1" applyBorder="1" applyAlignment="1">
      <alignment horizontal="left" vertical="center" indent="2"/>
    </xf>
    <xf numFmtId="0" fontId="13" fillId="2" borderId="0" xfId="0" applyFont="1" applyFill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1B5E20"/>
      <rgbColor rgb="00000080"/>
      <rgbColor rgb="00808000"/>
      <rgbColor rgb="00800080"/>
      <rgbColor rgb="00008080"/>
      <rgbColor rgb="00BBBBBB"/>
      <rgbColor rgb="00808080"/>
      <rgbColor rgb="009999FF"/>
      <rgbColor rgb="00993366"/>
      <rgbColor rgb="00FFF3D6"/>
      <rgbColor rgb="00F5F5F5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0E0E0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E8A020"/>
      <rgbColor rgb="00FF6600"/>
      <rgbColor rgb="00666699"/>
      <rgbColor rgb="00969696"/>
      <rgbColor rgb="000A2540"/>
      <rgbColor rgb="00339966"/>
      <rgbColor rgb="000D1B2E"/>
      <rgbColor rgb="001A1A1A"/>
      <rgbColor rgb="00993300"/>
      <rgbColor rgb="00993366"/>
      <rgbColor rgb="00333399"/>
      <rgbColor rgb="001A1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59070</xdr:colOff>
      <xdr:row>8</xdr:row>
      <xdr:rowOff>68913</xdr:rowOff>
    </xdr:from>
    <xdr:to>
      <xdr:col>3</xdr:col>
      <xdr:colOff>103552</xdr:colOff>
      <xdr:row>9</xdr:row>
      <xdr:rowOff>1476744</xdr:rowOff>
    </xdr:to>
    <xdr:pic>
      <xdr:nvPicPr>
        <xdr:cNvPr id="2" name="Image 1" descr="Picture"/>
        <xdr:cNvPicPr/>
      </xdr:nvPicPr>
      <xdr:blipFill>
        <a:blip r:embed="rId1"/>
        <a:stretch>
          <a:fillRect/>
        </a:stretch>
      </xdr:blipFill>
      <xdr:spPr>
        <a:xfrm>
          <a:off x="59055" y="2030730"/>
          <a:ext cx="3092450" cy="16840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1"/>
  <sheetViews>
    <sheetView showGridLines="0" tabSelected="1" zoomScale="96" zoomScaleNormal="96" topLeftCell="A10" workbookViewId="0">
      <selection activeCell="L26" sqref="L26"/>
    </sheetView>
  </sheetViews>
  <sheetFormatPr defaultColWidth="8.6640625" defaultRowHeight="16.8"/>
  <cols>
    <col min="1" max="1" width="4" customWidth="1"/>
    <col min="2" max="2" width="17.5" customWidth="1"/>
    <col min="3" max="3" width="16" customWidth="1"/>
    <col min="4" max="4" width="13" customWidth="1"/>
    <col min="5" max="5" width="8" customWidth="1"/>
    <col min="6" max="6" width="10" customWidth="1"/>
    <col min="7" max="7" width="13" customWidth="1"/>
    <col min="8" max="8" width="16" customWidth="1"/>
    <col min="9" max="11" width="10" customWidth="1"/>
    <col min="12" max="12" width="20" customWidth="1"/>
    <col min="13" max="13" width="7" customWidth="1"/>
    <col min="14" max="14" width="22" customWidth="1"/>
    <col min="15" max="15" width="18" customWidth="1"/>
  </cols>
  <sheetData>
    <row r="1" ht="6" customHeight="1"/>
    <row r="2" ht="49.5" customHeight="1" spans="1:1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ht="7.5" customHeight="1" spans="1: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27.75" customHeight="1" spans="1:1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18.75" customHeight="1" spans="1:15">
      <c r="A5" s="4" t="s">
        <v>2</v>
      </c>
      <c r="B5" s="4"/>
      <c r="C5" s="4"/>
      <c r="D5" s="5" t="s">
        <v>3</v>
      </c>
      <c r="E5" s="5"/>
      <c r="F5" s="5"/>
      <c r="G5" s="5"/>
      <c r="H5" s="5"/>
      <c r="I5" s="5"/>
      <c r="J5" s="6" t="s">
        <v>4</v>
      </c>
      <c r="K5" s="6"/>
      <c r="L5" s="7" t="s">
        <v>5</v>
      </c>
      <c r="M5" s="7"/>
      <c r="N5" s="7"/>
      <c r="O5" s="7"/>
    </row>
    <row r="6" ht="18.75" customHeight="1" spans="1:15">
      <c r="A6" s="4" t="s">
        <v>6</v>
      </c>
      <c r="B6" s="4"/>
      <c r="C6" s="4"/>
      <c r="D6" s="8" t="s">
        <v>7</v>
      </c>
      <c r="E6" s="8"/>
      <c r="F6" s="8"/>
      <c r="G6" s="8"/>
      <c r="H6" s="8"/>
      <c r="I6" s="8"/>
      <c r="J6" s="6" t="s">
        <v>8</v>
      </c>
      <c r="K6" s="6"/>
      <c r="L6" s="9">
        <f ca="1">TODAY()</f>
        <v>46267</v>
      </c>
      <c r="M6" s="9"/>
      <c r="N6" s="9"/>
      <c r="O6" s="9"/>
    </row>
    <row r="7" ht="18.75" customHeight="1" spans="1:15">
      <c r="A7" s="4" t="s">
        <v>9</v>
      </c>
      <c r="B7" s="4"/>
      <c r="C7" s="4"/>
      <c r="D7" s="5" t="s">
        <v>10</v>
      </c>
      <c r="E7" s="5"/>
      <c r="F7" s="5"/>
      <c r="G7" s="5"/>
      <c r="H7" s="5"/>
      <c r="I7" s="5"/>
      <c r="J7" s="6" t="s">
        <v>11</v>
      </c>
      <c r="K7" s="6"/>
      <c r="L7" s="7" t="s">
        <v>12</v>
      </c>
      <c r="M7" s="7"/>
      <c r="N7" s="7"/>
      <c r="O7" s="7"/>
    </row>
    <row r="8" ht="7.5" customHeight="1"/>
    <row r="9" ht="21.75" customHeight="1" spans="1:15">
      <c r="A9" s="10" t="s">
        <v>13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124.5" customHeight="1" spans="1:15">
      <c r="A10" s="11"/>
      <c r="B10" s="11"/>
      <c r="C10" s="11"/>
      <c r="D10" s="11"/>
      <c r="E10" s="11"/>
      <c r="F10" s="12" t="s">
        <v>14</v>
      </c>
      <c r="G10" s="12"/>
      <c r="H10" s="12"/>
      <c r="I10" s="12"/>
      <c r="J10" s="12"/>
      <c r="K10" s="12"/>
      <c r="L10" s="12"/>
      <c r="M10" s="12"/>
      <c r="N10" s="12"/>
      <c r="O10" s="12"/>
    </row>
    <row r="11" ht="27.75" customHeight="1" spans="1:15">
      <c r="A11" s="13" t="s">
        <v>15</v>
      </c>
      <c r="B11" s="13" t="s">
        <v>16</v>
      </c>
      <c r="C11" s="13" t="s">
        <v>17</v>
      </c>
      <c r="D11" s="13" t="s">
        <v>18</v>
      </c>
      <c r="E11" s="13" t="s">
        <v>19</v>
      </c>
      <c r="F11" s="13" t="s">
        <v>20</v>
      </c>
      <c r="G11" s="13" t="s">
        <v>21</v>
      </c>
      <c r="H11" s="13" t="s">
        <v>22</v>
      </c>
      <c r="I11" s="13" t="s">
        <v>23</v>
      </c>
      <c r="J11" s="13" t="s">
        <v>24</v>
      </c>
      <c r="K11" s="13" t="s">
        <v>25</v>
      </c>
      <c r="L11" s="13" t="s">
        <v>26</v>
      </c>
      <c r="M11" s="13" t="s">
        <v>27</v>
      </c>
      <c r="N11" s="13" t="s">
        <v>28</v>
      </c>
      <c r="O11" s="13" t="s">
        <v>29</v>
      </c>
    </row>
    <row r="12" ht="27.75" customHeight="1" spans="1: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</row>
    <row r="13" ht="19.5" customHeight="1" spans="1:15">
      <c r="A13" s="14">
        <v>1</v>
      </c>
      <c r="B13" s="14"/>
      <c r="C13" s="15" t="s">
        <v>30</v>
      </c>
      <c r="D13" s="14" t="s">
        <v>31</v>
      </c>
      <c r="E13" s="14">
        <v>6</v>
      </c>
      <c r="F13" s="14" t="s">
        <v>32</v>
      </c>
      <c r="G13" s="14">
        <v>138</v>
      </c>
      <c r="H13" s="16">
        <v>2500</v>
      </c>
      <c r="I13" s="14">
        <v>55</v>
      </c>
      <c r="J13" s="14">
        <v>0.3</v>
      </c>
      <c r="K13" s="14">
        <v>130</v>
      </c>
      <c r="L13" s="17">
        <v>22344500</v>
      </c>
      <c r="M13" s="18">
        <v>1</v>
      </c>
      <c r="N13" s="19">
        <f t="shared" ref="N13:N28" si="0">L13*M13</f>
        <v>22344500</v>
      </c>
      <c r="O13" s="14"/>
    </row>
    <row r="14" ht="19.5" customHeight="1" spans="1:15">
      <c r="A14" s="20">
        <v>2</v>
      </c>
      <c r="B14" s="20"/>
      <c r="C14" s="21" t="s">
        <v>33</v>
      </c>
      <c r="D14" s="20" t="s">
        <v>34</v>
      </c>
      <c r="E14" s="20">
        <v>6</v>
      </c>
      <c r="F14" s="20" t="s">
        <v>32</v>
      </c>
      <c r="G14" s="20">
        <v>138</v>
      </c>
      <c r="H14" s="22">
        <v>2800</v>
      </c>
      <c r="I14" s="20">
        <v>60</v>
      </c>
      <c r="J14" s="20">
        <v>0.3</v>
      </c>
      <c r="K14" s="20">
        <v>110</v>
      </c>
      <c r="L14" s="23">
        <v>22729750</v>
      </c>
      <c r="M14" s="18">
        <v>1</v>
      </c>
      <c r="N14" s="24">
        <f t="shared" si="0"/>
        <v>22729750</v>
      </c>
      <c r="O14" s="20"/>
    </row>
    <row r="15" ht="19.5" customHeight="1" spans="1:15">
      <c r="A15" s="14">
        <v>3</v>
      </c>
      <c r="B15" s="14"/>
      <c r="C15" s="15" t="s">
        <v>35</v>
      </c>
      <c r="D15" s="14" t="s">
        <v>36</v>
      </c>
      <c r="E15" s="14">
        <v>6</v>
      </c>
      <c r="F15" s="14" t="s">
        <v>32</v>
      </c>
      <c r="G15" s="14">
        <v>138</v>
      </c>
      <c r="H15" s="16">
        <v>3000</v>
      </c>
      <c r="I15" s="14">
        <v>65</v>
      </c>
      <c r="J15" s="14">
        <v>0.3</v>
      </c>
      <c r="K15" s="14">
        <v>100</v>
      </c>
      <c r="L15" s="17">
        <v>23115000</v>
      </c>
      <c r="M15" s="18">
        <v>1</v>
      </c>
      <c r="N15" s="19">
        <f t="shared" si="0"/>
        <v>23115000</v>
      </c>
      <c r="O15" s="14"/>
    </row>
    <row r="16" ht="19.5" customHeight="1" spans="1:15">
      <c r="A16" s="20">
        <v>4</v>
      </c>
      <c r="B16" s="20"/>
      <c r="C16" s="21" t="s">
        <v>37</v>
      </c>
      <c r="D16" s="20" t="s">
        <v>38</v>
      </c>
      <c r="E16" s="20">
        <v>6</v>
      </c>
      <c r="F16" s="20" t="s">
        <v>32</v>
      </c>
      <c r="G16" s="20">
        <v>138</v>
      </c>
      <c r="H16" s="22">
        <v>3200</v>
      </c>
      <c r="I16" s="20">
        <v>68</v>
      </c>
      <c r="J16" s="20">
        <v>0.3</v>
      </c>
      <c r="K16" s="20">
        <v>95</v>
      </c>
      <c r="L16" s="23">
        <v>23885500</v>
      </c>
      <c r="M16" s="18">
        <v>1</v>
      </c>
      <c r="N16" s="24">
        <f t="shared" si="0"/>
        <v>23885500</v>
      </c>
      <c r="O16" s="20"/>
    </row>
    <row r="17" ht="19.5" customHeight="1" spans="1:15">
      <c r="A17" s="14">
        <v>5</v>
      </c>
      <c r="B17" s="14"/>
      <c r="C17" s="15" t="s">
        <v>39</v>
      </c>
      <c r="D17" s="14" t="s">
        <v>40</v>
      </c>
      <c r="E17" s="14">
        <v>6</v>
      </c>
      <c r="F17" s="14" t="s">
        <v>32</v>
      </c>
      <c r="G17" s="14">
        <v>138</v>
      </c>
      <c r="H17" s="16">
        <v>3600</v>
      </c>
      <c r="I17" s="14">
        <v>70</v>
      </c>
      <c r="J17" s="14">
        <v>0.3</v>
      </c>
      <c r="K17" s="14">
        <v>90</v>
      </c>
      <c r="L17" s="17">
        <v>24656000</v>
      </c>
      <c r="M17" s="18">
        <v>1</v>
      </c>
      <c r="N17" s="19">
        <f t="shared" si="0"/>
        <v>24656000</v>
      </c>
      <c r="O17" s="14"/>
    </row>
    <row r="18" ht="19.5" customHeight="1" spans="1:15">
      <c r="A18" s="20">
        <v>6</v>
      </c>
      <c r="B18" s="20"/>
      <c r="C18" s="21" t="s">
        <v>41</v>
      </c>
      <c r="D18" s="20" t="s">
        <v>42</v>
      </c>
      <c r="E18" s="20">
        <v>6</v>
      </c>
      <c r="F18" s="20" t="s">
        <v>32</v>
      </c>
      <c r="G18" s="20">
        <v>138</v>
      </c>
      <c r="H18" s="22">
        <v>3800</v>
      </c>
      <c r="I18" s="20">
        <v>75</v>
      </c>
      <c r="J18" s="20">
        <v>0.5</v>
      </c>
      <c r="K18" s="20">
        <v>88</v>
      </c>
      <c r="L18" s="23">
        <v>25426500</v>
      </c>
      <c r="M18" s="18">
        <v>1</v>
      </c>
      <c r="N18" s="24">
        <f t="shared" si="0"/>
        <v>25426500</v>
      </c>
      <c r="O18" s="20"/>
    </row>
    <row r="19" ht="19.5" customHeight="1" spans="1:15">
      <c r="A19" s="14">
        <v>7</v>
      </c>
      <c r="B19" s="14"/>
      <c r="C19" s="15" t="s">
        <v>43</v>
      </c>
      <c r="D19" s="14" t="s">
        <v>44</v>
      </c>
      <c r="E19" s="14">
        <v>6</v>
      </c>
      <c r="F19" s="14" t="s">
        <v>32</v>
      </c>
      <c r="G19" s="14">
        <v>138</v>
      </c>
      <c r="H19" s="16">
        <v>4500</v>
      </c>
      <c r="I19" s="14">
        <v>78</v>
      </c>
      <c r="J19" s="14">
        <v>0.5</v>
      </c>
      <c r="K19" s="14">
        <v>80</v>
      </c>
      <c r="L19" s="17">
        <v>26197000</v>
      </c>
      <c r="M19" s="18">
        <v>1</v>
      </c>
      <c r="N19" s="19">
        <f t="shared" si="0"/>
        <v>26197000</v>
      </c>
      <c r="O19" s="14"/>
    </row>
    <row r="20" ht="19.5" customHeight="1" spans="1:15">
      <c r="A20" s="20">
        <v>8</v>
      </c>
      <c r="B20" s="20"/>
      <c r="C20" s="21" t="s">
        <v>45</v>
      </c>
      <c r="D20" s="20" t="s">
        <v>46</v>
      </c>
      <c r="E20" s="20">
        <v>6</v>
      </c>
      <c r="F20" s="20" t="s">
        <v>47</v>
      </c>
      <c r="G20" s="20">
        <v>152</v>
      </c>
      <c r="H20" s="22">
        <v>5000</v>
      </c>
      <c r="I20" s="20">
        <v>85</v>
      </c>
      <c r="J20" s="20">
        <v>0.5</v>
      </c>
      <c r="K20" s="20">
        <v>70</v>
      </c>
      <c r="L20" s="23">
        <v>26582250</v>
      </c>
      <c r="M20" s="18">
        <v>1</v>
      </c>
      <c r="N20" s="24">
        <f t="shared" si="0"/>
        <v>26582250</v>
      </c>
      <c r="O20" s="20"/>
    </row>
    <row r="21" ht="19.5" customHeight="1" spans="1:15">
      <c r="A21" s="14">
        <v>9</v>
      </c>
      <c r="B21" s="14"/>
      <c r="C21" s="15" t="s">
        <v>48</v>
      </c>
      <c r="D21" s="14" t="s">
        <v>49</v>
      </c>
      <c r="E21" s="14">
        <v>6</v>
      </c>
      <c r="F21" s="14" t="s">
        <v>47</v>
      </c>
      <c r="G21" s="14">
        <v>152</v>
      </c>
      <c r="H21" s="16">
        <v>8100</v>
      </c>
      <c r="I21" s="14">
        <v>88</v>
      </c>
      <c r="J21" s="14">
        <v>0.5</v>
      </c>
      <c r="K21" s="14">
        <v>63</v>
      </c>
      <c r="L21" s="17">
        <v>27738000</v>
      </c>
      <c r="M21" s="18">
        <v>1</v>
      </c>
      <c r="N21" s="19">
        <f t="shared" si="0"/>
        <v>27738000</v>
      </c>
      <c r="O21" s="14"/>
    </row>
    <row r="22" ht="19.5" customHeight="1" spans="1:15">
      <c r="A22" s="20">
        <v>10</v>
      </c>
      <c r="B22" s="20"/>
      <c r="C22" s="21" t="s">
        <v>50</v>
      </c>
      <c r="D22" s="20" t="s">
        <v>51</v>
      </c>
      <c r="E22" s="20">
        <v>6</v>
      </c>
      <c r="F22" s="20" t="s">
        <v>47</v>
      </c>
      <c r="G22" s="20">
        <v>152</v>
      </c>
      <c r="H22" s="22">
        <v>8800</v>
      </c>
      <c r="I22" s="20">
        <v>90</v>
      </c>
      <c r="J22" s="20">
        <v>0.5</v>
      </c>
      <c r="K22" s="20">
        <v>60</v>
      </c>
      <c r="L22" s="23">
        <v>28508500</v>
      </c>
      <c r="M22" s="18">
        <v>1</v>
      </c>
      <c r="N22" s="24">
        <f t="shared" si="0"/>
        <v>28508500</v>
      </c>
      <c r="O22" s="20"/>
    </row>
    <row r="23" ht="19.5" customHeight="1" spans="1:15">
      <c r="A23" s="14">
        <v>11</v>
      </c>
      <c r="B23" s="14"/>
      <c r="C23" s="15" t="s">
        <v>52</v>
      </c>
      <c r="D23" s="14" t="s">
        <v>53</v>
      </c>
      <c r="E23" s="14">
        <v>6</v>
      </c>
      <c r="F23" s="14" t="s">
        <v>54</v>
      </c>
      <c r="G23" s="14">
        <v>172</v>
      </c>
      <c r="H23" s="16">
        <v>10400</v>
      </c>
      <c r="I23" s="14">
        <v>93</v>
      </c>
      <c r="J23" s="14">
        <v>0.9</v>
      </c>
      <c r="K23" s="14">
        <v>70</v>
      </c>
      <c r="L23" s="17">
        <v>43148000</v>
      </c>
      <c r="M23" s="18">
        <v>1</v>
      </c>
      <c r="N23" s="19">
        <f t="shared" si="0"/>
        <v>43148000</v>
      </c>
      <c r="O23" s="14"/>
    </row>
    <row r="24" ht="19.5" customHeight="1" spans="1:15">
      <c r="A24" s="20">
        <v>12</v>
      </c>
      <c r="B24" s="20"/>
      <c r="C24" s="21" t="s">
        <v>55</v>
      </c>
      <c r="D24" s="20" t="s">
        <v>56</v>
      </c>
      <c r="E24" s="20">
        <v>6</v>
      </c>
      <c r="F24" s="20" t="s">
        <v>54</v>
      </c>
      <c r="G24" s="20">
        <v>172</v>
      </c>
      <c r="H24" s="22">
        <v>11200</v>
      </c>
      <c r="I24" s="20">
        <v>95</v>
      </c>
      <c r="J24" s="20">
        <v>0.9</v>
      </c>
      <c r="K24" s="20">
        <v>65</v>
      </c>
      <c r="L24" s="23">
        <v>43918500</v>
      </c>
      <c r="M24" s="18">
        <v>1</v>
      </c>
      <c r="N24" s="24">
        <f t="shared" si="0"/>
        <v>43918500</v>
      </c>
      <c r="O24" s="20"/>
    </row>
    <row r="25" ht="19.5" customHeight="1" spans="1:15">
      <c r="A25" s="14">
        <v>13</v>
      </c>
      <c r="B25" s="14"/>
      <c r="C25" s="15" t="s">
        <v>57</v>
      </c>
      <c r="D25" s="14" t="s">
        <v>58</v>
      </c>
      <c r="E25" s="14">
        <v>6</v>
      </c>
      <c r="F25" s="14" t="s">
        <v>59</v>
      </c>
      <c r="G25" s="14">
        <v>172</v>
      </c>
      <c r="H25" s="16">
        <v>13000</v>
      </c>
      <c r="I25" s="14">
        <v>98</v>
      </c>
      <c r="J25" s="14">
        <v>0.9</v>
      </c>
      <c r="K25" s="14">
        <v>60</v>
      </c>
      <c r="L25" s="17">
        <v>44689000</v>
      </c>
      <c r="M25" s="18">
        <v>1</v>
      </c>
      <c r="N25" s="19">
        <f t="shared" si="0"/>
        <v>44689000</v>
      </c>
      <c r="O25" s="14"/>
    </row>
    <row r="26" ht="19.5" customHeight="1" spans="1:15">
      <c r="A26" s="20">
        <v>14</v>
      </c>
      <c r="B26" s="20"/>
      <c r="C26" s="21" t="s">
        <v>60</v>
      </c>
      <c r="D26" s="20" t="s">
        <v>61</v>
      </c>
      <c r="E26" s="20">
        <v>6</v>
      </c>
      <c r="F26" s="20" t="s">
        <v>54</v>
      </c>
      <c r="G26" s="20">
        <v>172</v>
      </c>
      <c r="H26" s="22">
        <v>14600</v>
      </c>
      <c r="I26" s="20">
        <v>102</v>
      </c>
      <c r="J26" s="20">
        <v>1.5</v>
      </c>
      <c r="K26" s="20">
        <v>55</v>
      </c>
      <c r="L26" s="23">
        <v>55090750</v>
      </c>
      <c r="M26" s="18">
        <v>1</v>
      </c>
      <c r="N26" s="24">
        <f t="shared" si="0"/>
        <v>55090750</v>
      </c>
      <c r="O26" s="20"/>
    </row>
    <row r="27" ht="19.5" customHeight="1" spans="1:15">
      <c r="A27" s="14">
        <v>15</v>
      </c>
      <c r="B27" s="14"/>
      <c r="C27" s="15" t="s">
        <v>60</v>
      </c>
      <c r="D27" s="14" t="s">
        <v>61</v>
      </c>
      <c r="E27" s="14">
        <v>6</v>
      </c>
      <c r="F27" s="14" t="s">
        <v>62</v>
      </c>
      <c r="G27" s="14">
        <v>192</v>
      </c>
      <c r="H27" s="16">
        <v>15200</v>
      </c>
      <c r="I27" s="14">
        <v>108</v>
      </c>
      <c r="J27" s="14">
        <v>1.5</v>
      </c>
      <c r="K27" s="14">
        <v>53</v>
      </c>
      <c r="L27" s="17">
        <v>57017000</v>
      </c>
      <c r="M27" s="18">
        <v>1</v>
      </c>
      <c r="N27" s="19">
        <f t="shared" si="0"/>
        <v>57017000</v>
      </c>
      <c r="O27" s="14"/>
    </row>
    <row r="28" ht="19.5" customHeight="1" spans="1:15">
      <c r="A28" s="20">
        <v>16</v>
      </c>
      <c r="B28" s="20"/>
      <c r="C28" s="21" t="s">
        <v>63</v>
      </c>
      <c r="D28" s="20" t="s">
        <v>64</v>
      </c>
      <c r="E28" s="20">
        <v>5</v>
      </c>
      <c r="F28" s="20" t="s">
        <v>62</v>
      </c>
      <c r="G28" s="20">
        <v>192</v>
      </c>
      <c r="H28" s="22">
        <v>16600</v>
      </c>
      <c r="I28" s="20">
        <v>116</v>
      </c>
      <c r="J28" s="20">
        <v>1.8</v>
      </c>
      <c r="K28" s="20">
        <v>52</v>
      </c>
      <c r="L28" s="23">
        <v>60099000</v>
      </c>
      <c r="M28" s="18">
        <v>1</v>
      </c>
      <c r="N28" s="24">
        <f t="shared" si="0"/>
        <v>60099000</v>
      </c>
      <c r="O28" s="20"/>
    </row>
    <row r="29" ht="24" customHeight="1" spans="1:15">
      <c r="A29" s="25" t="s">
        <v>65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6"/>
      <c r="O29" s="27"/>
    </row>
    <row r="30" ht="19.5" customHeight="1" spans="1:15">
      <c r="A30" s="28" t="s">
        <v>66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>
        <f>N29*0.1</f>
        <v>0</v>
      </c>
      <c r="O30" s="30"/>
    </row>
    <row r="31" ht="25.5" customHeight="1" spans="1:15">
      <c r="A31" s="31" t="s">
        <v>67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2">
        <f>N29+N30</f>
        <v>0</v>
      </c>
      <c r="O31" s="33"/>
    </row>
    <row r="33" ht="16.5" customHeight="1" spans="1:15">
      <c r="A33" s="34" t="s">
        <v>68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ht="16.5" customHeight="1" spans="1:15">
      <c r="A34" s="35" t="s">
        <v>69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ht="16.5" customHeight="1" spans="1:15">
      <c r="A35" s="36" t="s">
        <v>70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</row>
    <row r="36" ht="16.5" customHeight="1" spans="1:15">
      <c r="A36" s="35" t="s">
        <v>71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ht="16.5" customHeight="1" spans="1:15">
      <c r="A37" s="36" t="s">
        <v>72</v>
      </c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</row>
    <row r="38" ht="16.5" customHeight="1" spans="1:15">
      <c r="A38" s="35" t="s">
        <v>73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</row>
    <row r="39" ht="16.5" customHeight="1" spans="1:15">
      <c r="A39" s="36" t="s">
        <v>74</v>
      </c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</row>
    <row r="41" ht="25.5" customHeight="1" spans="1:15">
      <c r="A41" s="37" t="s">
        <v>75</v>
      </c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</row>
  </sheetData>
  <mergeCells count="44">
    <mergeCell ref="A2:O2"/>
    <mergeCell ref="A3:O3"/>
    <mergeCell ref="A4:O4"/>
    <mergeCell ref="A5:C5"/>
    <mergeCell ref="D5:I5"/>
    <mergeCell ref="J5:K5"/>
    <mergeCell ref="L5:O5"/>
    <mergeCell ref="A6:C6"/>
    <mergeCell ref="D6:I6"/>
    <mergeCell ref="J6:K6"/>
    <mergeCell ref="L6:O6"/>
    <mergeCell ref="A7:C7"/>
    <mergeCell ref="D7:I7"/>
    <mergeCell ref="J7:K7"/>
    <mergeCell ref="L7:O7"/>
    <mergeCell ref="A9:O9"/>
    <mergeCell ref="A10:E10"/>
    <mergeCell ref="F10:O10"/>
    <mergeCell ref="A29:M29"/>
    <mergeCell ref="A30:M30"/>
    <mergeCell ref="A31:M31"/>
    <mergeCell ref="A33:O33"/>
    <mergeCell ref="A34:O34"/>
    <mergeCell ref="A35:O35"/>
    <mergeCell ref="A36:O36"/>
    <mergeCell ref="A37:O37"/>
    <mergeCell ref="A38:O38"/>
    <mergeCell ref="A39:O39"/>
    <mergeCell ref="A41:O41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</mergeCells>
  <pageMargins left="0.25" right="0.25" top="0.75" bottom="0.75" header="0.3" footer="0.3"/>
  <pageSetup paperSize="9" scale="54" orientation="landscape" horizontalDpi="3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BẢNG BÁO GIÁ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Hamilton Air</cp:lastModifiedBy>
  <cp:revision>0</cp:revision>
  <dcterms:created xsi:type="dcterms:W3CDTF">2026-05-22T15:14:00Z</dcterms:created>
  <cp:lastPrinted>2026-05-22T15:20:00Z</cp:lastPrinted>
  <dcterms:modified xsi:type="dcterms:W3CDTF">2026-09-02T09:24:37Z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55FE96D0D87B3D94DF88976A1BFD78FF_42</vt:lpwstr>
  </property>
  <property fmtid="{D5CDD505-2E9C-101B-9397-08002B2CF9AE}" pid="3" name="KSOProductBuildVer">
    <vt:lpwstr>1033-12.1.26050.26050</vt:lpwstr>
  </property>
  <property fmtid="{D5CDD505-2E9C-101B-9397-08002B2CF9AE}" pid="4" name="CalculationRule">
    <vt:i4>0</vt:i4>
  </property>
</Properties>
</file>